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colbi/Desktop/Christmas 2024/"/>
    </mc:Choice>
  </mc:AlternateContent>
  <xr:revisionPtr revIDLastSave="0" documentId="13_ncr:1_{E3426FDA-054D-6844-98A2-0D5D6EBCB8D6}" xr6:coauthVersionLast="47" xr6:coauthVersionMax="47" xr10:uidLastSave="{00000000-0000-0000-0000-000000000000}"/>
  <bookViews>
    <workbookView xWindow="4600" yWindow="780" windowWidth="29600" windowHeight="21360" xr2:uid="{0F5C6F81-0C37-6E45-961B-9ADA898D1089}"/>
  </bookViews>
  <sheets>
    <sheet name="Sheet1" sheetId="1" r:id="rId1"/>
  </sheets>
  <definedNames>
    <definedName name="_xlnm.Print_Titles" localSheetId="0">Sheet1!$11:$11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I13" i="1" s="1"/>
  <c r="H115" i="1" l="1"/>
  <c r="I114" i="1"/>
  <c r="I113" i="1"/>
  <c r="I111" i="1"/>
  <c r="I110" i="1"/>
  <c r="I108" i="1"/>
  <c r="I107" i="1"/>
  <c r="I105" i="1"/>
  <c r="I104" i="1"/>
  <c r="I102" i="1"/>
  <c r="I101" i="1"/>
  <c r="I99" i="1"/>
  <c r="I98" i="1"/>
  <c r="I89" i="1"/>
  <c r="I91" i="1"/>
  <c r="I90" i="1"/>
  <c r="I87" i="1"/>
  <c r="I83" i="1"/>
  <c r="I82" i="1"/>
  <c r="I81" i="1"/>
  <c r="I79" i="1"/>
  <c r="I73" i="1"/>
  <c r="I69" i="1"/>
  <c r="I71" i="1"/>
  <c r="I70" i="1"/>
  <c r="I65" i="1"/>
  <c r="I64" i="1"/>
  <c r="I61" i="1"/>
  <c r="I60" i="1"/>
  <c r="I59" i="1"/>
  <c r="I54" i="1"/>
  <c r="I53" i="1"/>
  <c r="I52" i="1"/>
  <c r="I51" i="1"/>
  <c r="I37" i="1"/>
  <c r="I47" i="1"/>
  <c r="I45" i="1"/>
  <c r="I44" i="1"/>
  <c r="I25" i="1"/>
  <c r="I35" i="1"/>
  <c r="I34" i="1"/>
  <c r="I29" i="1"/>
  <c r="I28" i="1"/>
  <c r="I27" i="1"/>
  <c r="I18" i="1"/>
  <c r="I19" i="1"/>
  <c r="G99" i="1"/>
  <c r="G98" i="1"/>
  <c r="G96" i="1"/>
  <c r="I96" i="1" s="1"/>
  <c r="G95" i="1"/>
  <c r="I95" i="1" s="1"/>
  <c r="G79" i="1"/>
  <c r="G80" i="1"/>
  <c r="I80" i="1" s="1"/>
  <c r="G81" i="1"/>
  <c r="G82" i="1"/>
  <c r="G83" i="1"/>
  <c r="G84" i="1"/>
  <c r="I84" i="1" s="1"/>
  <c r="G85" i="1"/>
  <c r="I85" i="1" s="1"/>
  <c r="G86" i="1"/>
  <c r="I86" i="1" s="1"/>
  <c r="G87" i="1"/>
  <c r="G88" i="1"/>
  <c r="I88" i="1" s="1"/>
  <c r="G89" i="1"/>
  <c r="G90" i="1"/>
  <c r="G91" i="1"/>
  <c r="G92" i="1"/>
  <c r="I92" i="1" s="1"/>
  <c r="G78" i="1"/>
  <c r="I78" i="1" s="1"/>
  <c r="G76" i="1"/>
  <c r="I76" i="1" s="1"/>
  <c r="G75" i="1"/>
  <c r="I75" i="1" s="1"/>
  <c r="G74" i="1"/>
  <c r="I74" i="1" s="1"/>
  <c r="G73" i="1"/>
  <c r="G71" i="1"/>
  <c r="G70" i="1"/>
  <c r="G69" i="1"/>
  <c r="G61" i="1"/>
  <c r="G62" i="1"/>
  <c r="I62" i="1" s="1"/>
  <c r="G67" i="1"/>
  <c r="I67" i="1" s="1"/>
  <c r="G66" i="1"/>
  <c r="I66" i="1" s="1"/>
  <c r="G65" i="1"/>
  <c r="G64" i="1"/>
  <c r="G60" i="1"/>
  <c r="G59" i="1"/>
  <c r="G58" i="1"/>
  <c r="I58" i="1" s="1"/>
  <c r="G57" i="1"/>
  <c r="I57" i="1" s="1"/>
  <c r="G56" i="1"/>
  <c r="I56" i="1" s="1"/>
  <c r="G55" i="1"/>
  <c r="I55" i="1" s="1"/>
  <c r="G54" i="1"/>
  <c r="G53" i="1"/>
  <c r="G52" i="1"/>
  <c r="G51" i="1"/>
  <c r="G50" i="1"/>
  <c r="I50" i="1" s="1"/>
  <c r="G49" i="1"/>
  <c r="I49" i="1" s="1"/>
  <c r="G42" i="1"/>
  <c r="I42" i="1" s="1"/>
  <c r="G46" i="1"/>
  <c r="I46" i="1" s="1"/>
  <c r="G47" i="1"/>
  <c r="G45" i="1"/>
  <c r="G44" i="1"/>
  <c r="G43" i="1"/>
  <c r="I43" i="1" s="1"/>
  <c r="G41" i="1"/>
  <c r="I41" i="1" s="1"/>
  <c r="G40" i="1"/>
  <c r="I40" i="1" s="1"/>
  <c r="G39" i="1"/>
  <c r="I39" i="1" s="1"/>
  <c r="G38" i="1"/>
  <c r="I38" i="1" s="1"/>
  <c r="G37" i="1"/>
  <c r="G35" i="1"/>
  <c r="G34" i="1"/>
  <c r="G33" i="1"/>
  <c r="I33" i="1" s="1"/>
  <c r="G32" i="1"/>
  <c r="I32" i="1" s="1"/>
  <c r="G31" i="1"/>
  <c r="I31" i="1" s="1"/>
  <c r="G30" i="1"/>
  <c r="I30" i="1" s="1"/>
  <c r="G26" i="1"/>
  <c r="I26" i="1" s="1"/>
  <c r="G27" i="1"/>
  <c r="G28" i="1"/>
  <c r="G29" i="1"/>
  <c r="G25" i="1"/>
  <c r="G23" i="1"/>
  <c r="I23" i="1" s="1"/>
  <c r="G22" i="1"/>
  <c r="I22" i="1" s="1"/>
  <c r="G21" i="1"/>
  <c r="I21" i="1" s="1"/>
  <c r="G20" i="1"/>
  <c r="I20" i="1" s="1"/>
  <c r="G19" i="1"/>
  <c r="G18" i="1"/>
  <c r="G14" i="1"/>
  <c r="I14" i="1" s="1"/>
  <c r="G15" i="1"/>
  <c r="I15" i="1" s="1"/>
  <c r="G16" i="1"/>
  <c r="I16" i="1" s="1"/>
  <c r="G17" i="1"/>
  <c r="I17" i="1" s="1"/>
  <c r="I115" i="1" l="1"/>
</calcChain>
</file>

<file path=xl/sharedStrings.xml><?xml version="1.0" encoding="utf-8"?>
<sst xmlns="http://schemas.openxmlformats.org/spreadsheetml/2006/main" count="372" uniqueCount="234">
  <si>
    <t>Christmas Program 2024</t>
  </si>
  <si>
    <t>Price List and Shipping Calculations</t>
  </si>
  <si>
    <t>Customer Name_________________________</t>
  </si>
  <si>
    <t>Phone # __________________________</t>
  </si>
  <si>
    <t>Street  Address _________________________</t>
  </si>
  <si>
    <t>FAX # ____________________________</t>
  </si>
  <si>
    <t>City, State ______________________________</t>
  </si>
  <si>
    <t>Email ____________________________</t>
  </si>
  <si>
    <t>PO #___________________________________</t>
  </si>
  <si>
    <t>Delivery Date _____________________</t>
  </si>
  <si>
    <t>Contact ________________________________</t>
  </si>
  <si>
    <t>Item Number</t>
  </si>
  <si>
    <t xml:space="preserve">Description                                                        </t>
  </si>
  <si>
    <t>Size</t>
  </si>
  <si>
    <t>Total Dollars</t>
  </si>
  <si>
    <t>Wreaths</t>
  </si>
  <si>
    <t>WP08</t>
  </si>
  <si>
    <t>Wreath, Noble Fir Plain, 14" O.D.</t>
  </si>
  <si>
    <t>6/bundle</t>
  </si>
  <si>
    <t>8" ring</t>
  </si>
  <si>
    <t>WP10</t>
  </si>
  <si>
    <t>Wreath, Noble Fir Plain, 20" O.D.</t>
  </si>
  <si>
    <t>10" ring</t>
  </si>
  <si>
    <t>WP12</t>
  </si>
  <si>
    <t>Wreath, Noble Fir Plain, 24" O.D.</t>
  </si>
  <si>
    <t>12" ring</t>
  </si>
  <si>
    <t>WP14</t>
  </si>
  <si>
    <t>Wreath, Noble Fir Plain, 26" O.D.</t>
  </si>
  <si>
    <t>14" ring</t>
  </si>
  <si>
    <t>WP16</t>
  </si>
  <si>
    <t>Wreath, Noble Fir Plain, 28" O.D.</t>
  </si>
  <si>
    <t>16" ring</t>
  </si>
  <si>
    <t>WP18</t>
  </si>
  <si>
    <t>Wreath, Noble Fir Plain, 32" O.D.</t>
  </si>
  <si>
    <t>4/bundle</t>
  </si>
  <si>
    <t>18" ring</t>
  </si>
  <si>
    <t>WP20</t>
  </si>
  <si>
    <t>Wreath, Noble Fir Plain, 36" O.D.</t>
  </si>
  <si>
    <t>20" ring</t>
  </si>
  <si>
    <t>WP24</t>
  </si>
  <si>
    <t>Wreath, Noble Fir Plain, 42" O.D.</t>
  </si>
  <si>
    <t>2/bundle</t>
  </si>
  <si>
    <t>24" ring</t>
  </si>
  <si>
    <t>WP30</t>
  </si>
  <si>
    <t>Wreath, Noble Fir Plain, 50" O.D.</t>
  </si>
  <si>
    <t>30" ring</t>
  </si>
  <si>
    <t>WP36</t>
  </si>
  <si>
    <t>Wreath, Noble Fir Plain, 60" O.D.</t>
  </si>
  <si>
    <t>36" ring</t>
  </si>
  <si>
    <t>WP48</t>
  </si>
  <si>
    <t>Wreath, Noble Fir Plain, 72" O.D.</t>
  </si>
  <si>
    <t>1 each</t>
  </si>
  <si>
    <t>48" ring</t>
  </si>
  <si>
    <t>WM08</t>
  </si>
  <si>
    <t>Wreath, Noble Fir Mixed, 14" O.D.</t>
  </si>
  <si>
    <t>WM10</t>
  </si>
  <si>
    <t>Wreath, Noble Fir Mixed, 20" O.D.</t>
  </si>
  <si>
    <t>WM12</t>
  </si>
  <si>
    <t>Wreath, Noble Fir Mixed, 24" O.D.</t>
  </si>
  <si>
    <t>WM14</t>
  </si>
  <si>
    <t>Wreath, Noble Fir Mixed, 26" O.D.</t>
  </si>
  <si>
    <t>WM16</t>
  </si>
  <si>
    <t>Wreath, Noble Fir Mixed, 28" O.D.</t>
  </si>
  <si>
    <t>WM18</t>
  </si>
  <si>
    <t>Wreath, Noble Fir Mixed, 32" O.D.</t>
  </si>
  <si>
    <t>WM20</t>
  </si>
  <si>
    <t>Wreath, Noble Fir Mixed, 36" O.D.</t>
  </si>
  <si>
    <t>WM24</t>
  </si>
  <si>
    <t>Wreath, Noble Fir Mixed, 42" O.D.</t>
  </si>
  <si>
    <t>WM30</t>
  </si>
  <si>
    <t>Wreath, Noble Fir Mixed, 50" O.D.</t>
  </si>
  <si>
    <t>WM36</t>
  </si>
  <si>
    <t>Wreath, Noble Fir Mixed, 60" O.D.</t>
  </si>
  <si>
    <t>WM48</t>
  </si>
  <si>
    <t>Wreath, Noble Fir Mixed, 72" O.D.</t>
  </si>
  <si>
    <t>WC08</t>
  </si>
  <si>
    <t>Wreath, Noble Fir Mixed w/ Cones, 14" O.D.</t>
  </si>
  <si>
    <t>WC10</t>
  </si>
  <si>
    <t>Wreath, Noble Fir Mixed w/ Cones, 20" O.D.</t>
  </si>
  <si>
    <t>WC12</t>
  </si>
  <si>
    <t>Wreath, Noble Fir Mixed w/ Cones, 24" O.D.</t>
  </si>
  <si>
    <t>WC14</t>
  </si>
  <si>
    <t>Wreath, Noble Fir Mixed w/ Cones, 26" O.D.</t>
  </si>
  <si>
    <t>WC16</t>
  </si>
  <si>
    <t>Wreath, Noble Fir Mixed w/ Cones, 28" O.D.</t>
  </si>
  <si>
    <t>WC18</t>
  </si>
  <si>
    <t xml:space="preserve">Wreath, Noble Fir Mixed w/ Cones, 32" O.D. </t>
  </si>
  <si>
    <t>WC20</t>
  </si>
  <si>
    <t>Wreath, Noble Fir Mixed w/ Cones, 36" O.D.</t>
  </si>
  <si>
    <t>WC24</t>
  </si>
  <si>
    <t>Wreath, Noble Fir Mixed w/ Cones, 42" O.D.</t>
  </si>
  <si>
    <t>WC30</t>
  </si>
  <si>
    <t>Wreath, Noble Fir Mixed w/ Cones, 50" O.D.</t>
  </si>
  <si>
    <t>WC36</t>
  </si>
  <si>
    <t>Wreath, Noble Fir Mixed w/ Cones, 60" O.D.</t>
  </si>
  <si>
    <t>WC48</t>
  </si>
  <si>
    <t>Wreath, Noble Fir Mixed w/ Cones, 72" O.D.</t>
  </si>
  <si>
    <t>WJ08</t>
  </si>
  <si>
    <t>Wreath, Juniper, 12" O.D.</t>
  </si>
  <si>
    <t>WJ10</t>
  </si>
  <si>
    <t>Wreath, Juniper, 18" O.D.</t>
  </si>
  <si>
    <t>WJ12</t>
  </si>
  <si>
    <t>Wreath, Juniper, 22" O.D.</t>
  </si>
  <si>
    <t>WJ14</t>
  </si>
  <si>
    <t>Wreath, Juniper, 24" O.D.</t>
  </si>
  <si>
    <t>WL12</t>
  </si>
  <si>
    <t>Wreath, Deluxe Noble Mixed w/ Apples, 24" O.D.</t>
  </si>
  <si>
    <t>WL14</t>
  </si>
  <si>
    <t>Wreath, Deluxe Noble Mixed w/ Apples, 26" O.D.</t>
  </si>
  <si>
    <t>WL16</t>
  </si>
  <si>
    <t>Wreath, Deluxe Noble Mixed w/ Apples, 28" O.D.</t>
  </si>
  <si>
    <t>WL18</t>
  </si>
  <si>
    <t>Wreath, Deluxe Noble Mixed w/ Apples, 32" O.D.</t>
  </si>
  <si>
    <t>WL20</t>
  </si>
  <si>
    <t>Wreath, Deluxe Noble Mixed w/ Apples, 36" O.D.</t>
  </si>
  <si>
    <t>WA12</t>
  </si>
  <si>
    <t>Wreath, Deluxe Noble Mixed w/ Canella, 24" O.D.</t>
  </si>
  <si>
    <t>WA14</t>
  </si>
  <si>
    <t>Wreath, Deluxe Noble Mixed w/ Canella, 26" O.D.</t>
  </si>
  <si>
    <t>WA16</t>
  </si>
  <si>
    <t>Wreath, Deluxe Noble Mixed w/ Canella, 28" O.D.</t>
  </si>
  <si>
    <t>WA18</t>
  </si>
  <si>
    <t>Wreath, Deluxe Noble Mixed w/ Canella, 32" O.D.</t>
  </si>
  <si>
    <t>WA20</t>
  </si>
  <si>
    <t>Wreath, Deluxe Noble Mixed w/ Canella, 36" O.D.</t>
  </si>
  <si>
    <t>Decorations</t>
  </si>
  <si>
    <t>WL08</t>
  </si>
  <si>
    <t>Centerpiece, Deluxe Noble Mixed w/ Apples, 12" O.D.</t>
  </si>
  <si>
    <t>WA08</t>
  </si>
  <si>
    <t>Centerpiece, Deluxe Noble Mixed w/ Canella, 12" O.D.</t>
  </si>
  <si>
    <t>CR12</t>
  </si>
  <si>
    <t>Candle Ring, Deluxe with Red Berries, 12" O.D.  (candle not included)</t>
  </si>
  <si>
    <t>WCB12</t>
  </si>
  <si>
    <t>White Box Centerpiece</t>
  </si>
  <si>
    <t>6/box</t>
  </si>
  <si>
    <t>9" width</t>
  </si>
  <si>
    <t>Swags and Bunches</t>
  </si>
  <si>
    <t>SX36</t>
  </si>
  <si>
    <t>Deluxe Door Swag, 36" Long</t>
  </si>
  <si>
    <t>36" long</t>
  </si>
  <si>
    <t>SP20</t>
  </si>
  <si>
    <t>White Pine Swag, 20" Long</t>
  </si>
  <si>
    <t>20" long</t>
  </si>
  <si>
    <t>SD28</t>
  </si>
  <si>
    <t>Door Swag, 28" Long</t>
  </si>
  <si>
    <t>28" long</t>
  </si>
  <si>
    <t>Cones</t>
  </si>
  <si>
    <t>CS15</t>
  </si>
  <si>
    <t>Cinnamon Scented Pine Cones</t>
  </si>
  <si>
    <t>15 bags/case</t>
  </si>
  <si>
    <t>15 cnt/bag</t>
  </si>
  <si>
    <t>CO15</t>
  </si>
  <si>
    <t>Ponderosa Pine Cones</t>
  </si>
  <si>
    <t>150/case</t>
  </si>
  <si>
    <t>2-5"</t>
  </si>
  <si>
    <t>CP50</t>
  </si>
  <si>
    <t>Sugar Pine Cones</t>
  </si>
  <si>
    <t>50/case</t>
  </si>
  <si>
    <t xml:space="preserve">8"-14" </t>
  </si>
  <si>
    <t>CA100</t>
  </si>
  <si>
    <t>Austrian Pine Cones</t>
  </si>
  <si>
    <t>100/case</t>
  </si>
  <si>
    <t>1 1/2"-2 1/2"</t>
  </si>
  <si>
    <t>Garlands</t>
  </si>
  <si>
    <t>GX15</t>
  </si>
  <si>
    <t>Garland, Deluxe Mixed, 15 ft</t>
  </si>
  <si>
    <t>15 ft</t>
  </si>
  <si>
    <t>GX30</t>
  </si>
  <si>
    <t>Garland, Deluxe Mixed, 30 ft</t>
  </si>
  <si>
    <t>30 ft</t>
  </si>
  <si>
    <t>GX75</t>
  </si>
  <si>
    <t>Garland, Deluxe Mixed, 75 ft</t>
  </si>
  <si>
    <t>75 ft</t>
  </si>
  <si>
    <t>GC15</t>
  </si>
  <si>
    <t>Garland, Western Red Cedar, 15 ft</t>
  </si>
  <si>
    <t>GC30</t>
  </si>
  <si>
    <t>Garland, Western Red Cedar, 30 ft</t>
  </si>
  <si>
    <t>GC75</t>
  </si>
  <si>
    <t>Garland, Western Red Cedar, 75 ft</t>
  </si>
  <si>
    <t>GM15</t>
  </si>
  <si>
    <t>Garland, Western Cedar &amp; Douglas Fir Mixed, 15 ft</t>
  </si>
  <si>
    <t>GM30</t>
  </si>
  <si>
    <t>Garland, Western Cedar &amp; Douglas Fir Mixed, 30 ft</t>
  </si>
  <si>
    <t>GM75</t>
  </si>
  <si>
    <t>Garland, Western Cedar &amp; Douglas Fir Mixed, 75 ft</t>
  </si>
  <si>
    <t>GD15</t>
  </si>
  <si>
    <t>Garland, Douglas Fir, 15 ft</t>
  </si>
  <si>
    <t>GD30</t>
  </si>
  <si>
    <t>Garland, Douglas Fir, 30 ft</t>
  </si>
  <si>
    <t>GD75</t>
  </si>
  <si>
    <t>Garland, Douglas Fir, 75 ft</t>
  </si>
  <si>
    <t>GO15</t>
  </si>
  <si>
    <t>Garland, Noble Fir, 15 ft</t>
  </si>
  <si>
    <t>GO30</t>
  </si>
  <si>
    <t>Garland, Noble Fir, 30 ft</t>
  </si>
  <si>
    <t>GO75</t>
  </si>
  <si>
    <t>Garland, Noble Fir, 75 ft</t>
  </si>
  <si>
    <t xml:space="preserve"> Décor Items</t>
  </si>
  <si>
    <t>Hearth and Home Design</t>
  </si>
  <si>
    <t>HH24</t>
  </si>
  <si>
    <t>Wreath, Decorated w/ bow, 24" O.D.</t>
  </si>
  <si>
    <t>1/box</t>
  </si>
  <si>
    <t>HH12</t>
  </si>
  <si>
    <t>Centerpiece, Decorated w/ bow, 12" diameter</t>
  </si>
  <si>
    <t>12" diameter</t>
  </si>
  <si>
    <t>Snowbird Design</t>
  </si>
  <si>
    <t>SB24</t>
  </si>
  <si>
    <t>SB12</t>
  </si>
  <si>
    <t>Shimmering Spice Design</t>
  </si>
  <si>
    <t>SS24</t>
  </si>
  <si>
    <t>SS12</t>
  </si>
  <si>
    <t>Merry and Bright Design</t>
  </si>
  <si>
    <t>MB24</t>
  </si>
  <si>
    <t>MB12</t>
  </si>
  <si>
    <t>Regal Peacock Design</t>
  </si>
  <si>
    <t>RP24</t>
  </si>
  <si>
    <t>RP12</t>
  </si>
  <si>
    <t>Connoisseur Design</t>
  </si>
  <si>
    <t>CN24</t>
  </si>
  <si>
    <t>CN12</t>
  </si>
  <si>
    <t>Glitter Snowflake Design</t>
  </si>
  <si>
    <t>GS24</t>
  </si>
  <si>
    <t>GS12</t>
  </si>
  <si>
    <t>ver. 8.24</t>
  </si>
  <si>
    <t>TOTALS</t>
  </si>
  <si>
    <t>Email:  colbi@plantivity.net</t>
  </si>
  <si>
    <t>Phone : 970-778-1172</t>
  </si>
  <si>
    <t xml:space="preserve">2024 Prices per unit </t>
  </si>
  <si>
    <t>2023 Prices per bundle</t>
  </si>
  <si>
    <t>Bundle UOM</t>
  </si>
  <si>
    <t>{insert qty}</t>
  </si>
  <si>
    <t>Bundles ordered</t>
  </si>
  <si>
    <t>**ORDER IN BUNDLE COUNT QUANTITIES**</t>
  </si>
  <si>
    <t>Order by 9/23/2024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</si>
</sst>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24"/>
      <color theme="1"/>
      <name val="Lucida Calligraphy"/>
      <family val="4"/>
    </font>
    <font>
      <sz val="11"/>
      <color rgb="FFFF0000"/>
      <name val="Aptos Narrow"/>
      <family val="2"/>
      <scheme val="minor"/>
    </font>
    <font>
      <sz val="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Aptos Narrow"/>
      <scheme val="minor"/>
    </font>
    <font>
      <b/>
      <sz val="12"/>
      <color rgb="FF000000"/>
      <name val="Calibri"/>
      <family val="2"/>
    </font>
    <font>
      <i/>
      <sz val="10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6" xfId="0" applyFon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4" xfId="0" applyNumberFormat="1" applyBorder="1"/>
    <xf numFmtId="44" fontId="0" fillId="0" borderId="4" xfId="1" applyFont="1" applyBorder="1"/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0" fillId="4" borderId="5" xfId="0" applyFill="1" applyBorder="1" applyAlignment="1">
      <alignment horizontal="center"/>
    </xf>
    <xf numFmtId="164" fontId="0" fillId="4" borderId="4" xfId="0" applyNumberFormat="1" applyFill="1" applyBorder="1"/>
    <xf numFmtId="44" fontId="0" fillId="4" borderId="4" xfId="1" applyFont="1" applyFill="1" applyBorder="1"/>
    <xf numFmtId="0" fontId="0" fillId="3" borderId="4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2" borderId="4" xfId="0" applyFill="1" applyBorder="1"/>
    <xf numFmtId="0" fontId="1" fillId="2" borderId="4" xfId="0" applyFont="1" applyFill="1" applyBorder="1"/>
    <xf numFmtId="0" fontId="0" fillId="2" borderId="5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44" fontId="0" fillId="2" borderId="4" xfId="1" applyFont="1" applyFill="1" applyBorder="1"/>
    <xf numFmtId="0" fontId="7" fillId="0" borderId="0" xfId="0" applyFont="1"/>
    <xf numFmtId="0" fontId="8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9" fillId="0" borderId="4" xfId="0" applyNumberFormat="1" applyFont="1" applyBorder="1"/>
    <xf numFmtId="164" fontId="9" fillId="0" borderId="8" xfId="0" applyNumberFormat="1" applyFont="1" applyBorder="1"/>
    <xf numFmtId="164" fontId="10" fillId="0" borderId="4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4" xfId="1" applyNumberFormat="1" applyFont="1" applyBorder="1" applyAlignment="1">
      <alignment horizontal="center"/>
    </xf>
    <xf numFmtId="0" fontId="11" fillId="5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 applyAlignment="1">
      <alignment horizontal="center"/>
    </xf>
    <xf numFmtId="164" fontId="10" fillId="0" borderId="4" xfId="0" applyNumberFormat="1" applyFont="1" applyBorder="1"/>
    <xf numFmtId="0" fontId="10" fillId="0" borderId="0" xfId="0" applyFont="1"/>
    <xf numFmtId="164" fontId="13" fillId="0" borderId="4" xfId="0" applyNumberFormat="1" applyFont="1" applyBorder="1"/>
    <xf numFmtId="164" fontId="13" fillId="0" borderId="8" xfId="0" applyNumberFormat="1" applyFont="1" applyBorder="1"/>
    <xf numFmtId="1" fontId="0" fillId="0" borderId="4" xfId="0" applyNumberForma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11</xdr:col>
      <xdr:colOff>335280</xdr:colOff>
      <xdr:row>6</xdr:row>
      <xdr:rowOff>4717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815336-5746-9702-57FE-85EF04BEC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0"/>
          <a:ext cx="1473200" cy="1389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F0B4-E527-554D-9FFE-D696EA38CDB0}">
  <sheetPr>
    <pageSetUpPr fitToPage="1"/>
  </sheetPr>
  <dimension ref="B1:P115"/>
  <sheetViews>
    <sheetView tabSelected="1" zoomScale="125" workbookViewId="0">
      <pane xSplit="1" ySplit="11" topLeftCell="C53" activePane="bottomRight" state="frozen"/>
      <selection pane="topRight" activeCell="B1" sqref="B1"/>
      <selection pane="bottomLeft" activeCell="A12" sqref="A12"/>
      <selection pane="bottomRight" activeCell="C5" sqref="C5"/>
    </sheetView>
  </sheetViews>
  <sheetFormatPr baseColWidth="10" defaultColWidth="9.1640625" defaultRowHeight="15"/>
  <cols>
    <col min="1" max="1" width="1.5" customWidth="1"/>
    <col min="2" max="2" width="8.6640625" hidden="1" customWidth="1"/>
    <col min="3" max="3" width="43.6640625" customWidth="1"/>
    <col min="4" max="4" width="10.6640625" customWidth="1"/>
    <col min="5" max="5" width="11.6640625" customWidth="1"/>
    <col min="6" max="7" width="9.83203125" customWidth="1"/>
    <col min="8" max="8" width="8.5" customWidth="1"/>
    <col min="9" max="9" width="11.5" customWidth="1"/>
    <col min="10" max="10" width="2" customWidth="1"/>
    <col min="11" max="11" width="1.5" customWidth="1"/>
  </cols>
  <sheetData>
    <row r="1" spans="2:16">
      <c r="D1" s="1"/>
    </row>
    <row r="2" spans="2:16" ht="34.5" customHeight="1">
      <c r="C2" s="58"/>
      <c r="D2" s="58"/>
      <c r="E2" s="58"/>
      <c r="F2" s="58"/>
      <c r="G2" s="58"/>
      <c r="H2" s="58"/>
    </row>
    <row r="3" spans="2:16">
      <c r="C3" t="s">
        <v>0</v>
      </c>
      <c r="D3" t="s">
        <v>226</v>
      </c>
    </row>
    <row r="4" spans="2:16">
      <c r="C4" t="s">
        <v>1</v>
      </c>
      <c r="D4" t="s">
        <v>225</v>
      </c>
    </row>
    <row r="5" spans="2:16">
      <c r="C5" t="s">
        <v>233</v>
      </c>
    </row>
    <row r="6" spans="2:16">
      <c r="C6" s="2" t="s">
        <v>2</v>
      </c>
      <c r="D6" s="3"/>
      <c r="E6" s="3" t="s">
        <v>3</v>
      </c>
      <c r="F6" s="3"/>
      <c r="G6" s="3"/>
      <c r="H6" s="3"/>
    </row>
    <row r="7" spans="2:16">
      <c r="C7" s="4" t="s">
        <v>4</v>
      </c>
      <c r="E7" t="s">
        <v>5</v>
      </c>
    </row>
    <row r="8" spans="2:16">
      <c r="C8" s="4" t="s">
        <v>6</v>
      </c>
      <c r="E8" t="s">
        <v>7</v>
      </c>
    </row>
    <row r="9" spans="2:16">
      <c r="C9" s="4" t="s">
        <v>8</v>
      </c>
      <c r="E9" t="s">
        <v>9</v>
      </c>
    </row>
    <row r="10" spans="2:16">
      <c r="C10" s="4" t="s">
        <v>10</v>
      </c>
      <c r="D10" s="5" t="s">
        <v>232</v>
      </c>
      <c r="H10" s="49" t="s">
        <v>230</v>
      </c>
    </row>
    <row r="11" spans="2:16" ht="45" customHeight="1">
      <c r="B11" s="6" t="s">
        <v>11</v>
      </c>
      <c r="C11" s="7" t="s">
        <v>12</v>
      </c>
      <c r="D11" s="7" t="s">
        <v>229</v>
      </c>
      <c r="E11" s="8" t="s">
        <v>13</v>
      </c>
      <c r="F11" s="7" t="s">
        <v>227</v>
      </c>
      <c r="G11" s="48" t="s">
        <v>228</v>
      </c>
      <c r="H11" s="7" t="s">
        <v>231</v>
      </c>
      <c r="I11" s="7" t="s">
        <v>14</v>
      </c>
    </row>
    <row r="12" spans="2:16" ht="15" customHeight="1">
      <c r="B12" s="9"/>
      <c r="C12" s="10" t="s">
        <v>15</v>
      </c>
      <c r="D12" s="11"/>
      <c r="E12" s="11"/>
      <c r="F12" s="11"/>
      <c r="G12" s="11"/>
      <c r="H12" s="11"/>
      <c r="I12" s="12"/>
    </row>
    <row r="13" spans="2:16" ht="20" customHeight="1">
      <c r="B13" s="13" t="s">
        <v>16</v>
      </c>
      <c r="C13" s="14" t="s">
        <v>17</v>
      </c>
      <c r="D13" s="13" t="s">
        <v>18</v>
      </c>
      <c r="E13" s="15" t="s">
        <v>19</v>
      </c>
      <c r="F13" s="16">
        <v>19.5</v>
      </c>
      <c r="G13" s="16">
        <f>F13*6</f>
        <v>117</v>
      </c>
      <c r="H13" s="47"/>
      <c r="I13" s="17">
        <f>G13*H13</f>
        <v>0</v>
      </c>
    </row>
    <row r="14" spans="2:16" ht="20" customHeight="1">
      <c r="B14" s="13" t="s">
        <v>20</v>
      </c>
      <c r="C14" s="14" t="s">
        <v>21</v>
      </c>
      <c r="D14" s="13" t="s">
        <v>18</v>
      </c>
      <c r="E14" s="15" t="s">
        <v>22</v>
      </c>
      <c r="F14" s="16">
        <v>22.5</v>
      </c>
      <c r="G14" s="16">
        <f t="shared" ref="G14:G17" si="0">F14*6</f>
        <v>135</v>
      </c>
      <c r="H14" s="13"/>
      <c r="I14" s="17">
        <f>G14*H14</f>
        <v>0</v>
      </c>
    </row>
    <row r="15" spans="2:16" ht="20" customHeight="1">
      <c r="B15" s="13" t="s">
        <v>23</v>
      </c>
      <c r="C15" s="14" t="s">
        <v>24</v>
      </c>
      <c r="D15" s="13" t="s">
        <v>18</v>
      </c>
      <c r="E15" s="15" t="s">
        <v>25</v>
      </c>
      <c r="F15" s="16">
        <v>27</v>
      </c>
      <c r="G15" s="16">
        <f t="shared" si="0"/>
        <v>162</v>
      </c>
      <c r="H15" s="13"/>
      <c r="I15" s="17">
        <f>G15*H15</f>
        <v>0</v>
      </c>
    </row>
    <row r="16" spans="2:16" ht="20" customHeight="1">
      <c r="B16" s="13" t="s">
        <v>26</v>
      </c>
      <c r="C16" s="14" t="s">
        <v>27</v>
      </c>
      <c r="D16" s="13" t="s">
        <v>18</v>
      </c>
      <c r="E16" s="15" t="s">
        <v>28</v>
      </c>
      <c r="F16" s="16">
        <v>32</v>
      </c>
      <c r="G16" s="16">
        <f t="shared" si="0"/>
        <v>192</v>
      </c>
      <c r="H16" s="13"/>
      <c r="I16" s="17">
        <f t="shared" ref="I16:I23" si="1">G16*H16</f>
        <v>0</v>
      </c>
      <c r="P16" s="46"/>
    </row>
    <row r="17" spans="2:9" ht="20" customHeight="1">
      <c r="B17" s="13" t="s">
        <v>29</v>
      </c>
      <c r="C17" s="14" t="s">
        <v>30</v>
      </c>
      <c r="D17" s="13" t="s">
        <v>18</v>
      </c>
      <c r="E17" s="15" t="s">
        <v>31</v>
      </c>
      <c r="F17" s="16">
        <v>36.5</v>
      </c>
      <c r="G17" s="16">
        <f t="shared" si="0"/>
        <v>219</v>
      </c>
      <c r="H17" s="13"/>
      <c r="I17" s="17">
        <f t="shared" si="1"/>
        <v>0</v>
      </c>
    </row>
    <row r="18" spans="2:9" ht="20" customHeight="1">
      <c r="B18" s="13" t="s">
        <v>32</v>
      </c>
      <c r="C18" s="14" t="s">
        <v>33</v>
      </c>
      <c r="D18" s="13" t="s">
        <v>34</v>
      </c>
      <c r="E18" s="15" t="s">
        <v>35</v>
      </c>
      <c r="F18" s="16">
        <v>42</v>
      </c>
      <c r="G18" s="16">
        <f>F18*4</f>
        <v>168</v>
      </c>
      <c r="H18" s="13"/>
      <c r="I18" s="17">
        <f t="shared" si="1"/>
        <v>0</v>
      </c>
    </row>
    <row r="19" spans="2:9" ht="20" customHeight="1">
      <c r="B19" s="13" t="s">
        <v>36</v>
      </c>
      <c r="C19" s="14" t="s">
        <v>37</v>
      </c>
      <c r="D19" s="13" t="s">
        <v>34</v>
      </c>
      <c r="E19" s="15" t="s">
        <v>38</v>
      </c>
      <c r="F19" s="16">
        <v>50</v>
      </c>
      <c r="G19" s="16">
        <f>F19*4</f>
        <v>200</v>
      </c>
      <c r="H19" s="13"/>
      <c r="I19" s="17">
        <f t="shared" si="1"/>
        <v>0</v>
      </c>
    </row>
    <row r="20" spans="2:9" ht="20" customHeight="1">
      <c r="B20" s="13" t="s">
        <v>39</v>
      </c>
      <c r="C20" s="14" t="s">
        <v>40</v>
      </c>
      <c r="D20" s="13" t="s">
        <v>41</v>
      </c>
      <c r="E20" s="15" t="s">
        <v>42</v>
      </c>
      <c r="F20" s="16">
        <v>65</v>
      </c>
      <c r="G20" s="16">
        <f>F20*2</f>
        <v>130</v>
      </c>
      <c r="H20" s="13"/>
      <c r="I20" s="17">
        <f t="shared" si="1"/>
        <v>0</v>
      </c>
    </row>
    <row r="21" spans="2:9" ht="20" customHeight="1">
      <c r="B21" s="13" t="s">
        <v>43</v>
      </c>
      <c r="C21" s="14" t="s">
        <v>44</v>
      </c>
      <c r="D21" s="13" t="s">
        <v>41</v>
      </c>
      <c r="E21" s="15" t="s">
        <v>45</v>
      </c>
      <c r="F21" s="16">
        <v>93</v>
      </c>
      <c r="G21" s="16">
        <f>F21*2</f>
        <v>186</v>
      </c>
      <c r="H21" s="13"/>
      <c r="I21" s="17">
        <f t="shared" si="1"/>
        <v>0</v>
      </c>
    </row>
    <row r="22" spans="2:9" ht="20" customHeight="1">
      <c r="B22" s="13" t="s">
        <v>46</v>
      </c>
      <c r="C22" s="14" t="s">
        <v>47</v>
      </c>
      <c r="D22" s="13" t="s">
        <v>41</v>
      </c>
      <c r="E22" s="15" t="s">
        <v>48</v>
      </c>
      <c r="F22" s="16">
        <v>112</v>
      </c>
      <c r="G22" s="16">
        <f>F22*2</f>
        <v>224</v>
      </c>
      <c r="H22" s="13"/>
      <c r="I22" s="17">
        <f t="shared" si="1"/>
        <v>0</v>
      </c>
    </row>
    <row r="23" spans="2:9" ht="20" customHeight="1">
      <c r="B23" s="13" t="s">
        <v>49</v>
      </c>
      <c r="C23" s="14" t="s">
        <v>50</v>
      </c>
      <c r="D23" s="13" t="s">
        <v>51</v>
      </c>
      <c r="E23" s="15" t="s">
        <v>52</v>
      </c>
      <c r="F23" s="16">
        <v>195</v>
      </c>
      <c r="G23" s="16">
        <f>F23</f>
        <v>195</v>
      </c>
      <c r="H23" s="13"/>
      <c r="I23" s="17">
        <f t="shared" si="1"/>
        <v>0</v>
      </c>
    </row>
    <row r="24" spans="2:9" ht="11" customHeight="1">
      <c r="B24" s="18"/>
      <c r="C24" s="19"/>
      <c r="D24" s="18"/>
      <c r="E24" s="20"/>
      <c r="F24" s="21"/>
      <c r="G24" s="21"/>
      <c r="H24" s="18"/>
      <c r="I24" s="22"/>
    </row>
    <row r="25" spans="2:9" ht="20" customHeight="1">
      <c r="B25" s="13" t="s">
        <v>53</v>
      </c>
      <c r="C25" s="14" t="s">
        <v>54</v>
      </c>
      <c r="D25" s="13" t="s">
        <v>18</v>
      </c>
      <c r="E25" s="15" t="s">
        <v>19</v>
      </c>
      <c r="F25" s="16">
        <v>21</v>
      </c>
      <c r="G25" s="16">
        <f>F25*6</f>
        <v>126</v>
      </c>
      <c r="H25" s="13"/>
      <c r="I25" s="17">
        <f>G25*H25</f>
        <v>0</v>
      </c>
    </row>
    <row r="26" spans="2:9" ht="20" customHeight="1">
      <c r="B26" s="13" t="s">
        <v>55</v>
      </c>
      <c r="C26" s="14" t="s">
        <v>56</v>
      </c>
      <c r="D26" s="13" t="s">
        <v>18</v>
      </c>
      <c r="E26" s="15" t="s">
        <v>22</v>
      </c>
      <c r="F26" s="16">
        <v>24.5</v>
      </c>
      <c r="G26" s="16">
        <f t="shared" ref="G26:G29" si="2">F26*6</f>
        <v>147</v>
      </c>
      <c r="H26" s="13"/>
      <c r="I26" s="17">
        <f>G26*H26</f>
        <v>0</v>
      </c>
    </row>
    <row r="27" spans="2:9" s="54" customFormat="1" ht="20" customHeight="1">
      <c r="B27" s="50" t="s">
        <v>57</v>
      </c>
      <c r="C27" s="51" t="s">
        <v>58</v>
      </c>
      <c r="D27" s="50" t="s">
        <v>18</v>
      </c>
      <c r="E27" s="52" t="s">
        <v>25</v>
      </c>
      <c r="F27" s="53">
        <v>28.5</v>
      </c>
      <c r="G27" s="16">
        <f t="shared" si="2"/>
        <v>171</v>
      </c>
      <c r="H27" s="50"/>
      <c r="I27" s="17">
        <f t="shared" ref="I27:I35" si="3">G27*H27</f>
        <v>0</v>
      </c>
    </row>
    <row r="28" spans="2:9" ht="20" customHeight="1">
      <c r="B28" s="13" t="s">
        <v>59</v>
      </c>
      <c r="C28" s="14" t="s">
        <v>60</v>
      </c>
      <c r="D28" s="13" t="s">
        <v>18</v>
      </c>
      <c r="E28" s="15" t="s">
        <v>28</v>
      </c>
      <c r="F28" s="16">
        <v>34.5</v>
      </c>
      <c r="G28" s="16">
        <f t="shared" si="2"/>
        <v>207</v>
      </c>
      <c r="H28" s="13"/>
      <c r="I28" s="17">
        <f t="shared" si="3"/>
        <v>0</v>
      </c>
    </row>
    <row r="29" spans="2:9" ht="20" customHeight="1">
      <c r="B29" s="13" t="s">
        <v>61</v>
      </c>
      <c r="C29" s="14" t="s">
        <v>62</v>
      </c>
      <c r="D29" s="13" t="s">
        <v>18</v>
      </c>
      <c r="E29" s="15" t="s">
        <v>31</v>
      </c>
      <c r="F29" s="16">
        <v>39</v>
      </c>
      <c r="G29" s="16">
        <f t="shared" si="2"/>
        <v>234</v>
      </c>
      <c r="H29" s="13"/>
      <c r="I29" s="17">
        <f t="shared" si="3"/>
        <v>0</v>
      </c>
    </row>
    <row r="30" spans="2:9" ht="20" customHeight="1">
      <c r="B30" s="13" t="s">
        <v>63</v>
      </c>
      <c r="C30" s="14" t="s">
        <v>64</v>
      </c>
      <c r="D30" s="13" t="s">
        <v>34</v>
      </c>
      <c r="E30" s="15" t="s">
        <v>35</v>
      </c>
      <c r="F30" s="16">
        <v>46</v>
      </c>
      <c r="G30" s="16">
        <f>F30*4</f>
        <v>184</v>
      </c>
      <c r="H30" s="13"/>
      <c r="I30" s="17">
        <f t="shared" si="3"/>
        <v>0</v>
      </c>
    </row>
    <row r="31" spans="2:9" ht="20" customHeight="1">
      <c r="B31" s="13" t="s">
        <v>65</v>
      </c>
      <c r="C31" s="14" t="s">
        <v>66</v>
      </c>
      <c r="D31" s="13" t="s">
        <v>34</v>
      </c>
      <c r="E31" s="15" t="s">
        <v>38</v>
      </c>
      <c r="F31" s="16">
        <v>57</v>
      </c>
      <c r="G31" s="16">
        <f>F31*4</f>
        <v>228</v>
      </c>
      <c r="H31" s="13"/>
      <c r="I31" s="17">
        <f t="shared" si="3"/>
        <v>0</v>
      </c>
    </row>
    <row r="32" spans="2:9" ht="20" customHeight="1">
      <c r="B32" s="13" t="s">
        <v>67</v>
      </c>
      <c r="C32" s="14" t="s">
        <v>68</v>
      </c>
      <c r="D32" s="13" t="s">
        <v>41</v>
      </c>
      <c r="E32" s="15" t="s">
        <v>42</v>
      </c>
      <c r="F32" s="16">
        <v>73</v>
      </c>
      <c r="G32" s="16">
        <f>F32*2</f>
        <v>146</v>
      </c>
      <c r="H32" s="13"/>
      <c r="I32" s="17">
        <f t="shared" si="3"/>
        <v>0</v>
      </c>
    </row>
    <row r="33" spans="2:9" ht="20" customHeight="1">
      <c r="B33" s="13" t="s">
        <v>69</v>
      </c>
      <c r="C33" s="14" t="s">
        <v>70</v>
      </c>
      <c r="D33" s="13" t="s">
        <v>41</v>
      </c>
      <c r="E33" s="15" t="s">
        <v>45</v>
      </c>
      <c r="F33" s="16">
        <v>101</v>
      </c>
      <c r="G33" s="16">
        <f>F33*2</f>
        <v>202</v>
      </c>
      <c r="H33" s="13"/>
      <c r="I33" s="17">
        <f t="shared" si="3"/>
        <v>0</v>
      </c>
    </row>
    <row r="34" spans="2:9" ht="20" customHeight="1">
      <c r="B34" s="13" t="s">
        <v>71</v>
      </c>
      <c r="C34" s="14" t="s">
        <v>72</v>
      </c>
      <c r="D34" s="13" t="s">
        <v>41</v>
      </c>
      <c r="E34" s="15" t="s">
        <v>48</v>
      </c>
      <c r="F34" s="16">
        <v>116</v>
      </c>
      <c r="G34" s="16">
        <f>F34*2</f>
        <v>232</v>
      </c>
      <c r="H34" s="13"/>
      <c r="I34" s="17">
        <f t="shared" si="3"/>
        <v>0</v>
      </c>
    </row>
    <row r="35" spans="2:9" ht="20" customHeight="1">
      <c r="B35" s="13" t="s">
        <v>73</v>
      </c>
      <c r="C35" s="14" t="s">
        <v>74</v>
      </c>
      <c r="D35" s="13" t="s">
        <v>51</v>
      </c>
      <c r="E35" s="15" t="s">
        <v>52</v>
      </c>
      <c r="F35" s="16">
        <v>205</v>
      </c>
      <c r="G35" s="16">
        <f>F35</f>
        <v>205</v>
      </c>
      <c r="H35" s="13"/>
      <c r="I35" s="17">
        <f t="shared" si="3"/>
        <v>0</v>
      </c>
    </row>
    <row r="36" spans="2:9" ht="7" customHeight="1">
      <c r="B36" s="18"/>
      <c r="C36" s="19"/>
      <c r="D36" s="18"/>
      <c r="E36" s="20"/>
      <c r="F36" s="21"/>
      <c r="G36" s="21"/>
      <c r="H36" s="18"/>
      <c r="I36" s="19"/>
    </row>
    <row r="37" spans="2:9" ht="20" customHeight="1">
      <c r="B37" s="13" t="s">
        <v>75</v>
      </c>
      <c r="C37" s="14" t="s">
        <v>76</v>
      </c>
      <c r="D37" s="13" t="s">
        <v>18</v>
      </c>
      <c r="E37" s="15" t="s">
        <v>19</v>
      </c>
      <c r="F37" s="16">
        <v>22.5</v>
      </c>
      <c r="G37" s="16">
        <f>F37*6</f>
        <v>135</v>
      </c>
      <c r="H37" s="13"/>
      <c r="I37" s="17">
        <f>G37*H37</f>
        <v>0</v>
      </c>
    </row>
    <row r="38" spans="2:9" ht="20" customHeight="1">
      <c r="B38" s="13" t="s">
        <v>77</v>
      </c>
      <c r="C38" s="14" t="s">
        <v>78</v>
      </c>
      <c r="D38" s="13" t="s">
        <v>18</v>
      </c>
      <c r="E38" s="15" t="s">
        <v>22</v>
      </c>
      <c r="F38" s="16">
        <v>26</v>
      </c>
      <c r="G38" s="16">
        <f t="shared" ref="G38:G41" si="4">F38*6</f>
        <v>156</v>
      </c>
      <c r="H38" s="13"/>
      <c r="I38" s="17">
        <f>G38*H38</f>
        <v>0</v>
      </c>
    </row>
    <row r="39" spans="2:9" ht="20" customHeight="1">
      <c r="B39" s="13" t="s">
        <v>79</v>
      </c>
      <c r="C39" s="14" t="s">
        <v>80</v>
      </c>
      <c r="D39" s="13" t="s">
        <v>18</v>
      </c>
      <c r="E39" s="15" t="s">
        <v>25</v>
      </c>
      <c r="F39" s="16">
        <v>30</v>
      </c>
      <c r="G39" s="16">
        <f t="shared" si="4"/>
        <v>180</v>
      </c>
      <c r="H39" s="13"/>
      <c r="I39" s="17">
        <f>G39*H39</f>
        <v>0</v>
      </c>
    </row>
    <row r="40" spans="2:9" ht="20" customHeight="1">
      <c r="B40" s="13" t="s">
        <v>81</v>
      </c>
      <c r="C40" s="14" t="s">
        <v>82</v>
      </c>
      <c r="D40" s="13" t="s">
        <v>18</v>
      </c>
      <c r="E40" s="15" t="s">
        <v>28</v>
      </c>
      <c r="F40" s="16">
        <v>34.5</v>
      </c>
      <c r="G40" s="16">
        <f t="shared" si="4"/>
        <v>207</v>
      </c>
      <c r="H40" s="13"/>
      <c r="I40" s="17">
        <f t="shared" ref="I40:I47" si="5">G40*H40</f>
        <v>0</v>
      </c>
    </row>
    <row r="41" spans="2:9" ht="20" customHeight="1">
      <c r="B41" s="13" t="s">
        <v>83</v>
      </c>
      <c r="C41" s="14" t="s">
        <v>84</v>
      </c>
      <c r="D41" s="13" t="s">
        <v>18</v>
      </c>
      <c r="E41" s="15" t="s">
        <v>31</v>
      </c>
      <c r="F41" s="16">
        <v>41</v>
      </c>
      <c r="G41" s="16">
        <f t="shared" si="4"/>
        <v>246</v>
      </c>
      <c r="H41" s="13"/>
      <c r="I41" s="17">
        <f t="shared" si="5"/>
        <v>0</v>
      </c>
    </row>
    <row r="42" spans="2:9" ht="20" customHeight="1">
      <c r="B42" s="13" t="s">
        <v>85</v>
      </c>
      <c r="C42" s="14" t="s">
        <v>86</v>
      </c>
      <c r="D42" s="13" t="s">
        <v>34</v>
      </c>
      <c r="E42" s="15" t="s">
        <v>35</v>
      </c>
      <c r="F42" s="16">
        <v>50</v>
      </c>
      <c r="G42" s="16">
        <f>F42*4</f>
        <v>200</v>
      </c>
      <c r="H42" s="13"/>
      <c r="I42" s="17">
        <f t="shared" si="5"/>
        <v>0</v>
      </c>
    </row>
    <row r="43" spans="2:9" ht="20" customHeight="1">
      <c r="B43" s="13" t="s">
        <v>87</v>
      </c>
      <c r="C43" s="14" t="s">
        <v>88</v>
      </c>
      <c r="D43" s="13" t="s">
        <v>34</v>
      </c>
      <c r="E43" s="15" t="s">
        <v>38</v>
      </c>
      <c r="F43" s="16">
        <v>60</v>
      </c>
      <c r="G43" s="16">
        <f>F43*4</f>
        <v>240</v>
      </c>
      <c r="H43" s="13"/>
      <c r="I43" s="17">
        <f t="shared" si="5"/>
        <v>0</v>
      </c>
    </row>
    <row r="44" spans="2:9" ht="20" customHeight="1">
      <c r="B44" s="13" t="s">
        <v>89</v>
      </c>
      <c r="C44" s="14" t="s">
        <v>90</v>
      </c>
      <c r="D44" s="13" t="s">
        <v>41</v>
      </c>
      <c r="E44" s="15" t="s">
        <v>42</v>
      </c>
      <c r="F44" s="16">
        <v>77</v>
      </c>
      <c r="G44" s="16">
        <f>F44*2</f>
        <v>154</v>
      </c>
      <c r="H44" s="13"/>
      <c r="I44" s="17">
        <f t="shared" si="5"/>
        <v>0</v>
      </c>
    </row>
    <row r="45" spans="2:9" ht="20" customHeight="1">
      <c r="B45" s="13" t="s">
        <v>91</v>
      </c>
      <c r="C45" s="14" t="s">
        <v>92</v>
      </c>
      <c r="D45" s="13" t="s">
        <v>41</v>
      </c>
      <c r="E45" s="15" t="s">
        <v>45</v>
      </c>
      <c r="F45" s="16">
        <v>105</v>
      </c>
      <c r="G45" s="16">
        <f>F45*2</f>
        <v>210</v>
      </c>
      <c r="H45" s="13"/>
      <c r="I45" s="17">
        <f t="shared" si="5"/>
        <v>0</v>
      </c>
    </row>
    <row r="46" spans="2:9" ht="20" customHeight="1">
      <c r="B46" s="13" t="s">
        <v>93</v>
      </c>
      <c r="C46" s="14" t="s">
        <v>94</v>
      </c>
      <c r="D46" s="13" t="s">
        <v>41</v>
      </c>
      <c r="E46" s="15" t="s">
        <v>48</v>
      </c>
      <c r="F46" s="16">
        <v>120</v>
      </c>
      <c r="G46" s="16">
        <f>F46*2</f>
        <v>240</v>
      </c>
      <c r="H46" s="13"/>
      <c r="I46" s="17">
        <f t="shared" si="5"/>
        <v>0</v>
      </c>
    </row>
    <row r="47" spans="2:9" ht="20" customHeight="1">
      <c r="B47" s="13" t="s">
        <v>95</v>
      </c>
      <c r="C47" s="14" t="s">
        <v>96</v>
      </c>
      <c r="D47" s="13" t="s">
        <v>51</v>
      </c>
      <c r="E47" s="15" t="s">
        <v>52</v>
      </c>
      <c r="F47" s="16">
        <v>207</v>
      </c>
      <c r="G47" s="16">
        <f>F47</f>
        <v>207</v>
      </c>
      <c r="H47" s="13"/>
      <c r="I47" s="17">
        <f t="shared" si="5"/>
        <v>0</v>
      </c>
    </row>
    <row r="48" spans="2:9" ht="7" customHeight="1">
      <c r="B48" s="18"/>
      <c r="C48" s="19"/>
      <c r="D48" s="18"/>
      <c r="E48" s="20"/>
      <c r="F48" s="21"/>
      <c r="G48" s="21"/>
      <c r="H48" s="18"/>
      <c r="I48" s="19"/>
    </row>
    <row r="49" spans="2:12" ht="20" customHeight="1">
      <c r="B49" s="13" t="s">
        <v>97</v>
      </c>
      <c r="C49" s="14" t="s">
        <v>98</v>
      </c>
      <c r="D49" s="13" t="s">
        <v>18</v>
      </c>
      <c r="E49" s="15" t="s">
        <v>19</v>
      </c>
      <c r="F49" s="43">
        <v>21</v>
      </c>
      <c r="G49" s="43">
        <f>F49*6</f>
        <v>126</v>
      </c>
      <c r="H49" s="13"/>
      <c r="I49" s="17">
        <f>G49*H49</f>
        <v>0</v>
      </c>
    </row>
    <row r="50" spans="2:12" ht="20" customHeight="1">
      <c r="B50" s="13" t="s">
        <v>99</v>
      </c>
      <c r="C50" s="14" t="s">
        <v>100</v>
      </c>
      <c r="D50" s="13" t="s">
        <v>18</v>
      </c>
      <c r="E50" s="15" t="s">
        <v>22</v>
      </c>
      <c r="F50" s="44">
        <v>23</v>
      </c>
      <c r="G50" s="44">
        <f t="shared" ref="G50:G54" si="6">F50*6</f>
        <v>138</v>
      </c>
      <c r="H50" s="13"/>
      <c r="I50" s="17">
        <f>G50*H50</f>
        <v>0</v>
      </c>
    </row>
    <row r="51" spans="2:12" ht="20" customHeight="1">
      <c r="B51" s="13" t="s">
        <v>101</v>
      </c>
      <c r="C51" s="14" t="s">
        <v>102</v>
      </c>
      <c r="D51" s="13" t="s">
        <v>18</v>
      </c>
      <c r="E51" s="15" t="s">
        <v>25</v>
      </c>
      <c r="F51" s="44">
        <v>27</v>
      </c>
      <c r="G51" s="44">
        <f t="shared" si="6"/>
        <v>162</v>
      </c>
      <c r="H51" s="13"/>
      <c r="I51" s="17">
        <f>G51*H51</f>
        <v>0</v>
      </c>
    </row>
    <row r="52" spans="2:12" ht="20" customHeight="1">
      <c r="B52" s="13" t="s">
        <v>103</v>
      </c>
      <c r="C52" s="14" t="s">
        <v>104</v>
      </c>
      <c r="D52" s="13" t="s">
        <v>18</v>
      </c>
      <c r="E52" s="15" t="s">
        <v>28</v>
      </c>
      <c r="F52" s="44">
        <v>32</v>
      </c>
      <c r="G52" s="44">
        <f t="shared" si="6"/>
        <v>192</v>
      </c>
      <c r="H52" s="13"/>
      <c r="I52" s="17">
        <f t="shared" ref="I52:I66" si="7">G52*H52</f>
        <v>0</v>
      </c>
    </row>
    <row r="53" spans="2:12" ht="20" customHeight="1">
      <c r="B53" s="13" t="s">
        <v>105</v>
      </c>
      <c r="C53" s="14" t="s">
        <v>106</v>
      </c>
      <c r="D53" s="13" t="s">
        <v>18</v>
      </c>
      <c r="E53" s="15" t="s">
        <v>25</v>
      </c>
      <c r="F53" s="44">
        <v>40</v>
      </c>
      <c r="G53" s="44">
        <f t="shared" si="6"/>
        <v>240</v>
      </c>
      <c r="H53" s="13"/>
      <c r="I53" s="17">
        <f t="shared" si="7"/>
        <v>0</v>
      </c>
    </row>
    <row r="54" spans="2:12" ht="20" customHeight="1">
      <c r="B54" s="13" t="s">
        <v>107</v>
      </c>
      <c r="C54" s="14" t="s">
        <v>108</v>
      </c>
      <c r="D54" s="13" t="s">
        <v>18</v>
      </c>
      <c r="E54" s="15" t="s">
        <v>28</v>
      </c>
      <c r="F54" s="44">
        <v>44</v>
      </c>
      <c r="G54" s="44">
        <f t="shared" si="6"/>
        <v>264</v>
      </c>
      <c r="H54" s="13"/>
      <c r="I54" s="17">
        <f t="shared" si="7"/>
        <v>0</v>
      </c>
    </row>
    <row r="55" spans="2:12" ht="20" customHeight="1">
      <c r="B55" s="13" t="s">
        <v>109</v>
      </c>
      <c r="C55" s="14" t="s">
        <v>110</v>
      </c>
      <c r="D55" s="13" t="s">
        <v>18</v>
      </c>
      <c r="E55" s="15" t="s">
        <v>31</v>
      </c>
      <c r="F55" s="44">
        <v>54</v>
      </c>
      <c r="G55" s="44">
        <f>F55*6</f>
        <v>324</v>
      </c>
      <c r="H55" s="13"/>
      <c r="I55" s="17">
        <f t="shared" si="7"/>
        <v>0</v>
      </c>
    </row>
    <row r="56" spans="2:12" ht="20" customHeight="1">
      <c r="B56" s="13" t="s">
        <v>111</v>
      </c>
      <c r="C56" s="14" t="s">
        <v>112</v>
      </c>
      <c r="D56" s="13" t="s">
        <v>34</v>
      </c>
      <c r="E56" s="15" t="s">
        <v>35</v>
      </c>
      <c r="F56" s="44">
        <v>58</v>
      </c>
      <c r="G56" s="44">
        <f>F56*4</f>
        <v>232</v>
      </c>
      <c r="H56" s="13"/>
      <c r="I56" s="17">
        <f t="shared" si="7"/>
        <v>0</v>
      </c>
    </row>
    <row r="57" spans="2:12" ht="20" customHeight="1">
      <c r="B57" s="13" t="s">
        <v>113</v>
      </c>
      <c r="C57" s="14" t="s">
        <v>114</v>
      </c>
      <c r="D57" s="13" t="s">
        <v>34</v>
      </c>
      <c r="E57" s="15" t="s">
        <v>38</v>
      </c>
      <c r="F57" s="44">
        <v>62</v>
      </c>
      <c r="G57" s="44">
        <f>F57*4</f>
        <v>248</v>
      </c>
      <c r="H57" s="13"/>
      <c r="I57" s="17">
        <f t="shared" si="7"/>
        <v>0</v>
      </c>
    </row>
    <row r="58" spans="2:12" ht="20" customHeight="1">
      <c r="B58" s="13" t="s">
        <v>115</v>
      </c>
      <c r="C58" s="14" t="s">
        <v>116</v>
      </c>
      <c r="D58" s="13" t="s">
        <v>18</v>
      </c>
      <c r="E58" s="15" t="s">
        <v>25</v>
      </c>
      <c r="F58" s="44">
        <v>43</v>
      </c>
      <c r="G58" s="44">
        <f>F58*6</f>
        <v>258</v>
      </c>
      <c r="H58" s="13"/>
      <c r="I58" s="17">
        <f t="shared" si="7"/>
        <v>0</v>
      </c>
    </row>
    <row r="59" spans="2:12" ht="20" customHeight="1">
      <c r="B59" s="13" t="s">
        <v>117</v>
      </c>
      <c r="C59" s="14" t="s">
        <v>118</v>
      </c>
      <c r="D59" s="13" t="s">
        <v>18</v>
      </c>
      <c r="E59" s="15" t="s">
        <v>28</v>
      </c>
      <c r="F59" s="44">
        <v>47</v>
      </c>
      <c r="G59" s="44">
        <f>F59*6</f>
        <v>282</v>
      </c>
      <c r="H59" s="13"/>
      <c r="I59" s="17">
        <f t="shared" si="7"/>
        <v>0</v>
      </c>
    </row>
    <row r="60" spans="2:12" ht="20" customHeight="1">
      <c r="B60" s="13" t="s">
        <v>119</v>
      </c>
      <c r="C60" s="14" t="s">
        <v>120</v>
      </c>
      <c r="D60" s="13" t="s">
        <v>18</v>
      </c>
      <c r="E60" s="15" t="s">
        <v>31</v>
      </c>
      <c r="F60" s="16">
        <v>55</v>
      </c>
      <c r="G60" s="44">
        <f>F60*6</f>
        <v>330</v>
      </c>
      <c r="H60" s="13"/>
      <c r="I60" s="17">
        <f t="shared" si="7"/>
        <v>0</v>
      </c>
    </row>
    <row r="61" spans="2:12" ht="20" customHeight="1">
      <c r="B61" s="13" t="s">
        <v>121</v>
      </c>
      <c r="C61" s="14" t="s">
        <v>122</v>
      </c>
      <c r="D61" s="13" t="s">
        <v>34</v>
      </c>
      <c r="E61" s="15" t="s">
        <v>35</v>
      </c>
      <c r="F61" s="16">
        <v>61</v>
      </c>
      <c r="G61" s="44">
        <f>F61*4</f>
        <v>244</v>
      </c>
      <c r="H61" s="13"/>
      <c r="I61" s="17">
        <f t="shared" si="7"/>
        <v>0</v>
      </c>
    </row>
    <row r="62" spans="2:12" ht="20" customHeight="1">
      <c r="B62" s="13" t="s">
        <v>123</v>
      </c>
      <c r="C62" s="14" t="s">
        <v>124</v>
      </c>
      <c r="D62" s="13" t="s">
        <v>34</v>
      </c>
      <c r="E62" s="15" t="s">
        <v>38</v>
      </c>
      <c r="F62" s="16">
        <v>66</v>
      </c>
      <c r="G62" s="44">
        <f>F62*4</f>
        <v>264</v>
      </c>
      <c r="H62" s="13"/>
      <c r="I62" s="17">
        <f>G62*H62</f>
        <v>0</v>
      </c>
    </row>
    <row r="63" spans="2:12" ht="15" customHeight="1">
      <c r="B63" s="23"/>
      <c r="C63" s="24" t="s">
        <v>125</v>
      </c>
      <c r="D63" s="23"/>
      <c r="E63" s="25"/>
      <c r="F63" s="26"/>
      <c r="G63" s="26"/>
      <c r="H63" s="23"/>
      <c r="I63" s="26"/>
      <c r="L63" s="14"/>
    </row>
    <row r="64" spans="2:12" ht="20" customHeight="1">
      <c r="B64" s="13" t="s">
        <v>126</v>
      </c>
      <c r="C64" s="14" t="s">
        <v>127</v>
      </c>
      <c r="D64" s="13" t="s">
        <v>18</v>
      </c>
      <c r="E64" s="15" t="s">
        <v>19</v>
      </c>
      <c r="F64" s="16">
        <v>27</v>
      </c>
      <c r="G64" s="44">
        <f>F64*6</f>
        <v>162</v>
      </c>
      <c r="H64" s="13"/>
      <c r="I64" s="17">
        <f t="shared" si="7"/>
        <v>0</v>
      </c>
    </row>
    <row r="65" spans="2:9" ht="20" customHeight="1">
      <c r="B65" s="13" t="s">
        <v>128</v>
      </c>
      <c r="C65" s="14" t="s">
        <v>129</v>
      </c>
      <c r="D65" s="13" t="s">
        <v>18</v>
      </c>
      <c r="E65" s="15" t="s">
        <v>19</v>
      </c>
      <c r="F65" s="16">
        <v>28.5</v>
      </c>
      <c r="G65" s="44">
        <f>F65*6</f>
        <v>171</v>
      </c>
      <c r="H65" s="13"/>
      <c r="I65" s="17">
        <f t="shared" si="7"/>
        <v>0</v>
      </c>
    </row>
    <row r="66" spans="2:9" ht="35" customHeight="1">
      <c r="B66" s="27" t="s">
        <v>130</v>
      </c>
      <c r="C66" s="28" t="s">
        <v>131</v>
      </c>
      <c r="D66" s="27" t="s">
        <v>18</v>
      </c>
      <c r="E66" s="29" t="s">
        <v>19</v>
      </c>
      <c r="F66" s="16">
        <v>24.5</v>
      </c>
      <c r="G66" s="44">
        <f>F66*6</f>
        <v>147</v>
      </c>
      <c r="H66" s="13"/>
      <c r="I66" s="17">
        <f t="shared" si="7"/>
        <v>0</v>
      </c>
    </row>
    <row r="67" spans="2:9" ht="20" customHeight="1">
      <c r="B67" s="13" t="s">
        <v>132</v>
      </c>
      <c r="C67" s="14" t="s">
        <v>133</v>
      </c>
      <c r="D67" s="13" t="s">
        <v>134</v>
      </c>
      <c r="E67" s="15" t="s">
        <v>135</v>
      </c>
      <c r="F67" s="16">
        <v>32</v>
      </c>
      <c r="G67" s="44">
        <f>F67*6</f>
        <v>192</v>
      </c>
      <c r="H67" s="13"/>
      <c r="I67" s="17">
        <f>G67*H67</f>
        <v>0</v>
      </c>
    </row>
    <row r="68" spans="2:9" ht="15" customHeight="1">
      <c r="B68" s="23"/>
      <c r="C68" s="24" t="s">
        <v>136</v>
      </c>
      <c r="D68" s="23"/>
      <c r="E68" s="25"/>
      <c r="F68" s="23"/>
      <c r="G68" s="23"/>
      <c r="H68" s="23"/>
      <c r="I68" s="26"/>
    </row>
    <row r="69" spans="2:9" ht="20" customHeight="1">
      <c r="B69" s="13" t="s">
        <v>137</v>
      </c>
      <c r="C69" s="14" t="s">
        <v>138</v>
      </c>
      <c r="D69" s="13" t="s">
        <v>18</v>
      </c>
      <c r="E69" s="15" t="s">
        <v>139</v>
      </c>
      <c r="F69" s="16">
        <v>22.5</v>
      </c>
      <c r="G69" s="16">
        <f>F69*6</f>
        <v>135</v>
      </c>
      <c r="H69" s="45"/>
      <c r="I69" s="17">
        <f>G69*H69</f>
        <v>0</v>
      </c>
    </row>
    <row r="70" spans="2:9" ht="20" customHeight="1">
      <c r="B70" s="13" t="s">
        <v>140</v>
      </c>
      <c r="C70" s="14" t="s">
        <v>141</v>
      </c>
      <c r="D70" s="13" t="s">
        <v>18</v>
      </c>
      <c r="E70" s="15" t="s">
        <v>142</v>
      </c>
      <c r="F70" s="16">
        <v>17.5</v>
      </c>
      <c r="G70" s="16">
        <f>F70*6</f>
        <v>105</v>
      </c>
      <c r="H70" s="45"/>
      <c r="I70" s="17">
        <f t="shared" ref="I70:I71" si="8">G70*H70</f>
        <v>0</v>
      </c>
    </row>
    <row r="71" spans="2:9" ht="20" customHeight="1">
      <c r="B71" s="13" t="s">
        <v>143</v>
      </c>
      <c r="C71" s="14" t="s">
        <v>144</v>
      </c>
      <c r="D71" s="13" t="s">
        <v>18</v>
      </c>
      <c r="E71" s="15" t="s">
        <v>145</v>
      </c>
      <c r="F71" s="16">
        <v>16.5</v>
      </c>
      <c r="G71" s="16">
        <f>F71*6</f>
        <v>99</v>
      </c>
      <c r="H71" s="45"/>
      <c r="I71" s="17">
        <f t="shared" si="8"/>
        <v>0</v>
      </c>
    </row>
    <row r="72" spans="2:9" ht="15" customHeight="1">
      <c r="B72" s="23"/>
      <c r="C72" s="24" t="s">
        <v>146</v>
      </c>
      <c r="D72" s="23"/>
      <c r="E72" s="25"/>
      <c r="F72" s="23"/>
      <c r="G72" s="23"/>
      <c r="H72" s="23"/>
      <c r="I72" s="26"/>
    </row>
    <row r="73" spans="2:9" ht="20" customHeight="1">
      <c r="B73" s="13" t="s">
        <v>147</v>
      </c>
      <c r="C73" s="14" t="s">
        <v>148</v>
      </c>
      <c r="D73" s="13" t="s">
        <v>149</v>
      </c>
      <c r="E73" s="15" t="s">
        <v>150</v>
      </c>
      <c r="F73" s="45">
        <v>117</v>
      </c>
      <c r="G73" s="45">
        <f>F73</f>
        <v>117</v>
      </c>
      <c r="H73" s="13"/>
      <c r="I73" s="17">
        <f>G73*H73</f>
        <v>0</v>
      </c>
    </row>
    <row r="74" spans="2:9" ht="20" customHeight="1">
      <c r="B74" s="13" t="s">
        <v>151</v>
      </c>
      <c r="C74" s="14" t="s">
        <v>152</v>
      </c>
      <c r="D74" s="13" t="s">
        <v>153</v>
      </c>
      <c r="E74" s="15" t="s">
        <v>154</v>
      </c>
      <c r="F74" s="45">
        <v>59</v>
      </c>
      <c r="G74" s="45">
        <f>F74</f>
        <v>59</v>
      </c>
      <c r="H74" s="13"/>
      <c r="I74" s="17">
        <f t="shared" ref="I74:I75" si="9">G74*H74</f>
        <v>0</v>
      </c>
    </row>
    <row r="75" spans="2:9" ht="20" customHeight="1">
      <c r="B75" s="13" t="s">
        <v>155</v>
      </c>
      <c r="C75" s="14" t="s">
        <v>156</v>
      </c>
      <c r="D75" s="13" t="s">
        <v>157</v>
      </c>
      <c r="E75" s="15" t="s">
        <v>158</v>
      </c>
      <c r="F75" s="45">
        <v>131</v>
      </c>
      <c r="G75" s="45">
        <f>F75</f>
        <v>131</v>
      </c>
      <c r="H75" s="13"/>
      <c r="I75" s="17">
        <f t="shared" si="9"/>
        <v>0</v>
      </c>
    </row>
    <row r="76" spans="2:9" ht="20" customHeight="1">
      <c r="B76" s="13" t="s">
        <v>159</v>
      </c>
      <c r="C76" s="14" t="s">
        <v>160</v>
      </c>
      <c r="D76" s="13" t="s">
        <v>161</v>
      </c>
      <c r="E76" s="15" t="s">
        <v>162</v>
      </c>
      <c r="F76" s="45">
        <v>25</v>
      </c>
      <c r="G76" s="45">
        <f>F76</f>
        <v>25</v>
      </c>
      <c r="H76" s="13"/>
      <c r="I76" s="17">
        <f>G76*H76</f>
        <v>0</v>
      </c>
    </row>
    <row r="77" spans="2:9" ht="15" customHeight="1">
      <c r="B77" s="23"/>
      <c r="C77" s="24" t="s">
        <v>163</v>
      </c>
      <c r="D77" s="23"/>
      <c r="E77" s="25"/>
      <c r="F77" s="23"/>
      <c r="G77" s="23"/>
      <c r="H77" s="23"/>
      <c r="I77" s="26"/>
    </row>
    <row r="78" spans="2:9" ht="20" customHeight="1">
      <c r="B78" s="13" t="s">
        <v>164</v>
      </c>
      <c r="C78" s="14" t="s">
        <v>165</v>
      </c>
      <c r="D78" s="13">
        <v>1</v>
      </c>
      <c r="E78" s="15" t="s">
        <v>166</v>
      </c>
      <c r="F78" s="16">
        <v>39</v>
      </c>
      <c r="G78" s="16">
        <f>F78</f>
        <v>39</v>
      </c>
      <c r="H78" s="13"/>
      <c r="I78" s="17">
        <f>G78*H78</f>
        <v>0</v>
      </c>
    </row>
    <row r="79" spans="2:9" ht="20" customHeight="1">
      <c r="B79" s="13" t="s">
        <v>167</v>
      </c>
      <c r="C79" s="14" t="s">
        <v>168</v>
      </c>
      <c r="D79" s="13">
        <v>1</v>
      </c>
      <c r="E79" s="15" t="s">
        <v>169</v>
      </c>
      <c r="F79" s="16">
        <v>74</v>
      </c>
      <c r="G79" s="16">
        <f t="shared" ref="G79:G92" si="10">F79</f>
        <v>74</v>
      </c>
      <c r="H79" s="13"/>
      <c r="I79" s="17">
        <f>G79*H79</f>
        <v>0</v>
      </c>
    </row>
    <row r="80" spans="2:9" ht="20" customHeight="1">
      <c r="B80" s="13" t="s">
        <v>170</v>
      </c>
      <c r="C80" s="14" t="s">
        <v>171</v>
      </c>
      <c r="D80" s="13">
        <v>1</v>
      </c>
      <c r="E80" s="15" t="s">
        <v>172</v>
      </c>
      <c r="F80" s="16">
        <v>182</v>
      </c>
      <c r="G80" s="16">
        <f t="shared" si="10"/>
        <v>182</v>
      </c>
      <c r="H80" s="13"/>
      <c r="I80" s="17">
        <f>G80*H80</f>
        <v>0</v>
      </c>
    </row>
    <row r="81" spans="2:9" ht="20" customHeight="1">
      <c r="B81" s="13" t="s">
        <v>173</v>
      </c>
      <c r="C81" s="14" t="s">
        <v>174</v>
      </c>
      <c r="D81" s="13">
        <v>1</v>
      </c>
      <c r="E81" s="15" t="s">
        <v>166</v>
      </c>
      <c r="F81" s="16">
        <v>31.5</v>
      </c>
      <c r="G81" s="16">
        <f t="shared" si="10"/>
        <v>31.5</v>
      </c>
      <c r="H81" s="13"/>
      <c r="I81" s="17">
        <f t="shared" ref="I81:I92" si="11">G81*H81</f>
        <v>0</v>
      </c>
    </row>
    <row r="82" spans="2:9" ht="20" customHeight="1">
      <c r="B82" s="13" t="s">
        <v>175</v>
      </c>
      <c r="C82" s="14" t="s">
        <v>176</v>
      </c>
      <c r="D82" s="13">
        <v>1</v>
      </c>
      <c r="E82" s="15" t="s">
        <v>169</v>
      </c>
      <c r="F82" s="16">
        <v>60</v>
      </c>
      <c r="G82" s="16">
        <f t="shared" si="10"/>
        <v>60</v>
      </c>
      <c r="H82" s="13"/>
      <c r="I82" s="17">
        <f t="shared" si="11"/>
        <v>0</v>
      </c>
    </row>
    <row r="83" spans="2:9" ht="20" customHeight="1">
      <c r="B83" s="13" t="s">
        <v>177</v>
      </c>
      <c r="C83" s="14" t="s">
        <v>178</v>
      </c>
      <c r="D83" s="13">
        <v>1</v>
      </c>
      <c r="E83" s="15" t="s">
        <v>172</v>
      </c>
      <c r="F83" s="16">
        <v>147</v>
      </c>
      <c r="G83" s="16">
        <f t="shared" si="10"/>
        <v>147</v>
      </c>
      <c r="H83" s="13"/>
      <c r="I83" s="17">
        <f t="shared" si="11"/>
        <v>0</v>
      </c>
    </row>
    <row r="84" spans="2:9" ht="20" customHeight="1">
      <c r="B84" s="13" t="s">
        <v>179</v>
      </c>
      <c r="C84" s="14" t="s">
        <v>180</v>
      </c>
      <c r="D84" s="13">
        <v>1</v>
      </c>
      <c r="E84" s="15" t="s">
        <v>166</v>
      </c>
      <c r="F84" s="16">
        <v>31.5</v>
      </c>
      <c r="G84" s="16">
        <f t="shared" si="10"/>
        <v>31.5</v>
      </c>
      <c r="H84" s="13"/>
      <c r="I84" s="17">
        <f t="shared" si="11"/>
        <v>0</v>
      </c>
    </row>
    <row r="85" spans="2:9" ht="20" customHeight="1">
      <c r="B85" s="13" t="s">
        <v>181</v>
      </c>
      <c r="C85" s="14" t="s">
        <v>182</v>
      </c>
      <c r="D85" s="13">
        <v>1</v>
      </c>
      <c r="E85" s="15" t="s">
        <v>169</v>
      </c>
      <c r="F85" s="16">
        <v>60</v>
      </c>
      <c r="G85" s="16">
        <f t="shared" si="10"/>
        <v>60</v>
      </c>
      <c r="H85" s="13"/>
      <c r="I85" s="17">
        <f t="shared" si="11"/>
        <v>0</v>
      </c>
    </row>
    <row r="86" spans="2:9" ht="20" customHeight="1">
      <c r="B86" s="13" t="s">
        <v>183</v>
      </c>
      <c r="C86" s="14" t="s">
        <v>184</v>
      </c>
      <c r="D86" s="13">
        <v>1</v>
      </c>
      <c r="E86" s="15" t="s">
        <v>172</v>
      </c>
      <c r="F86" s="16">
        <v>148</v>
      </c>
      <c r="G86" s="16">
        <f t="shared" si="10"/>
        <v>148</v>
      </c>
      <c r="H86" s="13"/>
      <c r="I86" s="17">
        <f>G86*H86</f>
        <v>0</v>
      </c>
    </row>
    <row r="87" spans="2:9" ht="20" customHeight="1">
      <c r="B87" s="13" t="s">
        <v>185</v>
      </c>
      <c r="C87" s="14" t="s">
        <v>186</v>
      </c>
      <c r="D87" s="13">
        <v>1</v>
      </c>
      <c r="E87" s="15" t="s">
        <v>166</v>
      </c>
      <c r="F87" s="16">
        <v>32</v>
      </c>
      <c r="G87" s="16">
        <f t="shared" si="10"/>
        <v>32</v>
      </c>
      <c r="H87" s="13"/>
      <c r="I87" s="17">
        <f>G87*H87</f>
        <v>0</v>
      </c>
    </row>
    <row r="88" spans="2:9" ht="20" customHeight="1">
      <c r="B88" s="13" t="s">
        <v>187</v>
      </c>
      <c r="C88" s="14" t="s">
        <v>188</v>
      </c>
      <c r="D88" s="13">
        <v>1</v>
      </c>
      <c r="E88" s="15" t="s">
        <v>169</v>
      </c>
      <c r="F88" s="16">
        <v>59</v>
      </c>
      <c r="G88" s="16">
        <f t="shared" si="10"/>
        <v>59</v>
      </c>
      <c r="H88" s="13"/>
      <c r="I88" s="17">
        <f t="shared" si="11"/>
        <v>0</v>
      </c>
    </row>
    <row r="89" spans="2:9" ht="20" customHeight="1">
      <c r="B89" s="13" t="s">
        <v>189</v>
      </c>
      <c r="C89" s="14" t="s">
        <v>190</v>
      </c>
      <c r="D89" s="13">
        <v>1</v>
      </c>
      <c r="E89" s="15" t="s">
        <v>172</v>
      </c>
      <c r="F89" s="16">
        <v>147</v>
      </c>
      <c r="G89" s="16">
        <f t="shared" si="10"/>
        <v>147</v>
      </c>
      <c r="H89" s="13"/>
      <c r="I89" s="17">
        <f>G89*H89</f>
        <v>0</v>
      </c>
    </row>
    <row r="90" spans="2:9" ht="20" customHeight="1">
      <c r="B90" s="13" t="s">
        <v>191</v>
      </c>
      <c r="C90" s="14" t="s">
        <v>192</v>
      </c>
      <c r="D90" s="13">
        <v>1</v>
      </c>
      <c r="E90" s="15" t="s">
        <v>166</v>
      </c>
      <c r="F90" s="16">
        <v>40</v>
      </c>
      <c r="G90" s="16">
        <f t="shared" si="10"/>
        <v>40</v>
      </c>
      <c r="H90" s="13"/>
      <c r="I90" s="17">
        <f t="shared" si="11"/>
        <v>0</v>
      </c>
    </row>
    <row r="91" spans="2:9" ht="20" customHeight="1">
      <c r="B91" s="13" t="s">
        <v>193</v>
      </c>
      <c r="C91" s="14" t="s">
        <v>194</v>
      </c>
      <c r="D91" s="13">
        <v>1</v>
      </c>
      <c r="E91" s="15" t="s">
        <v>169</v>
      </c>
      <c r="F91" s="16">
        <v>75</v>
      </c>
      <c r="G91" s="16">
        <f t="shared" si="10"/>
        <v>75</v>
      </c>
      <c r="H91" s="13"/>
      <c r="I91" s="17">
        <f t="shared" si="11"/>
        <v>0</v>
      </c>
    </row>
    <row r="92" spans="2:9" ht="20" customHeight="1">
      <c r="B92" s="13" t="s">
        <v>195</v>
      </c>
      <c r="C92" s="14" t="s">
        <v>196</v>
      </c>
      <c r="D92" s="13">
        <v>1</v>
      </c>
      <c r="E92" s="15" t="s">
        <v>172</v>
      </c>
      <c r="F92" s="16">
        <v>184</v>
      </c>
      <c r="G92" s="16">
        <f t="shared" si="10"/>
        <v>184</v>
      </c>
      <c r="H92" s="13"/>
      <c r="I92" s="17">
        <f t="shared" si="11"/>
        <v>0</v>
      </c>
    </row>
    <row r="93" spans="2:9" ht="17" customHeight="1">
      <c r="B93" s="26"/>
      <c r="C93" s="24" t="s">
        <v>197</v>
      </c>
      <c r="D93" s="26"/>
      <c r="E93" s="9"/>
      <c r="F93" s="23"/>
      <c r="G93" s="23"/>
      <c r="H93" s="23"/>
      <c r="I93" s="26"/>
    </row>
    <row r="94" spans="2:9" ht="17" customHeight="1">
      <c r="B94" s="30"/>
      <c r="C94" s="31" t="s">
        <v>198</v>
      </c>
      <c r="D94" s="30"/>
      <c r="E94" s="32"/>
      <c r="F94" s="32"/>
      <c r="G94" s="32"/>
      <c r="H94" s="33"/>
      <c r="I94" s="30"/>
    </row>
    <row r="95" spans="2:9" ht="17" customHeight="1">
      <c r="B95" s="13" t="s">
        <v>199</v>
      </c>
      <c r="C95" s="14" t="s">
        <v>200</v>
      </c>
      <c r="D95" s="13" t="s">
        <v>201</v>
      </c>
      <c r="E95" s="15" t="s">
        <v>25</v>
      </c>
      <c r="F95" s="16">
        <v>55</v>
      </c>
      <c r="G95" s="16">
        <f>F95</f>
        <v>55</v>
      </c>
      <c r="H95" s="13"/>
      <c r="I95" s="17">
        <f>G95*H95</f>
        <v>0</v>
      </c>
    </row>
    <row r="96" spans="2:9" ht="17" customHeight="1">
      <c r="B96" s="13" t="s">
        <v>202</v>
      </c>
      <c r="C96" s="14" t="s">
        <v>203</v>
      </c>
      <c r="D96" s="13" t="s">
        <v>201</v>
      </c>
      <c r="E96" s="15" t="s">
        <v>204</v>
      </c>
      <c r="F96" s="16">
        <v>47.5</v>
      </c>
      <c r="G96" s="16">
        <f>F96</f>
        <v>47.5</v>
      </c>
      <c r="H96" s="13"/>
      <c r="I96" s="17">
        <f>G96*H96</f>
        <v>0</v>
      </c>
    </row>
    <row r="97" spans="2:9" ht="17" customHeight="1">
      <c r="B97" s="33"/>
      <c r="C97" s="31" t="s">
        <v>205</v>
      </c>
      <c r="D97" s="33"/>
      <c r="E97" s="34"/>
      <c r="F97" s="34"/>
      <c r="G97" s="34"/>
      <c r="H97" s="33"/>
      <c r="I97" s="33"/>
    </row>
    <row r="98" spans="2:9" ht="17" customHeight="1">
      <c r="B98" s="13" t="s">
        <v>206</v>
      </c>
      <c r="C98" s="14" t="s">
        <v>200</v>
      </c>
      <c r="D98" s="13" t="s">
        <v>201</v>
      </c>
      <c r="E98" s="15" t="s">
        <v>25</v>
      </c>
      <c r="F98" s="16">
        <v>55</v>
      </c>
      <c r="G98" s="16">
        <f>F98</f>
        <v>55</v>
      </c>
      <c r="H98" s="13"/>
      <c r="I98" s="17">
        <f>G98*H98</f>
        <v>0</v>
      </c>
    </row>
    <row r="99" spans="2:9" ht="17" customHeight="1">
      <c r="B99" s="13" t="s">
        <v>207</v>
      </c>
      <c r="C99" s="14" t="s">
        <v>203</v>
      </c>
      <c r="D99" s="13" t="s">
        <v>201</v>
      </c>
      <c r="E99" s="15" t="s">
        <v>204</v>
      </c>
      <c r="F99" s="16">
        <v>47.5</v>
      </c>
      <c r="G99" s="16">
        <f>F99</f>
        <v>47.5</v>
      </c>
      <c r="H99" s="13"/>
      <c r="I99" s="17">
        <f>G99*H99</f>
        <v>0</v>
      </c>
    </row>
    <row r="100" spans="2:9" ht="17" customHeight="1">
      <c r="B100" s="33"/>
      <c r="C100" s="31" t="s">
        <v>208</v>
      </c>
      <c r="D100" s="33"/>
      <c r="E100" s="34"/>
      <c r="F100" s="34"/>
      <c r="G100" s="34"/>
      <c r="H100" s="33"/>
      <c r="I100" s="33"/>
    </row>
    <row r="101" spans="2:9" ht="17" customHeight="1">
      <c r="B101" s="13" t="s">
        <v>209</v>
      </c>
      <c r="C101" s="14" t="s">
        <v>200</v>
      </c>
      <c r="D101" s="13" t="s">
        <v>201</v>
      </c>
      <c r="E101" s="15" t="s">
        <v>25</v>
      </c>
      <c r="F101" s="16">
        <v>55</v>
      </c>
      <c r="G101" s="55">
        <v>55</v>
      </c>
      <c r="H101" s="13"/>
      <c r="I101" s="17">
        <f>G101*H101</f>
        <v>0</v>
      </c>
    </row>
    <row r="102" spans="2:9" ht="17" customHeight="1">
      <c r="B102" s="13" t="s">
        <v>210</v>
      </c>
      <c r="C102" s="14" t="s">
        <v>203</v>
      </c>
      <c r="D102" s="13" t="s">
        <v>201</v>
      </c>
      <c r="E102" s="15" t="s">
        <v>204</v>
      </c>
      <c r="F102" s="16">
        <v>47.5</v>
      </c>
      <c r="G102" s="56">
        <v>47.5</v>
      </c>
      <c r="H102" s="13"/>
      <c r="I102" s="17">
        <f>G102*H102</f>
        <v>0</v>
      </c>
    </row>
    <row r="103" spans="2:9" ht="17" customHeight="1">
      <c r="B103" s="35"/>
      <c r="C103" s="31" t="s">
        <v>211</v>
      </c>
      <c r="D103" s="34"/>
      <c r="E103" s="36"/>
      <c r="F103" s="33"/>
      <c r="G103" s="33"/>
      <c r="H103" s="33"/>
      <c r="I103" s="37"/>
    </row>
    <row r="104" spans="2:9" ht="17" customHeight="1">
      <c r="B104" s="13" t="s">
        <v>212</v>
      </c>
      <c r="C104" s="14" t="s">
        <v>200</v>
      </c>
      <c r="D104" s="13" t="s">
        <v>201</v>
      </c>
      <c r="E104" s="15" t="s">
        <v>25</v>
      </c>
      <c r="F104" s="16">
        <v>55</v>
      </c>
      <c r="G104" s="55">
        <v>55</v>
      </c>
      <c r="H104" s="13"/>
      <c r="I104" s="17">
        <f>G104*H104</f>
        <v>0</v>
      </c>
    </row>
    <row r="105" spans="2:9" ht="17" customHeight="1">
      <c r="B105" s="13" t="s">
        <v>213</v>
      </c>
      <c r="C105" s="14" t="s">
        <v>203</v>
      </c>
      <c r="D105" s="13" t="s">
        <v>201</v>
      </c>
      <c r="E105" s="15" t="s">
        <v>204</v>
      </c>
      <c r="F105" s="16">
        <v>47.5</v>
      </c>
      <c r="G105" s="56">
        <v>47.5</v>
      </c>
      <c r="H105" s="13"/>
      <c r="I105" s="17">
        <f>G105*H105</f>
        <v>0</v>
      </c>
    </row>
    <row r="106" spans="2:9" ht="17" customHeight="1">
      <c r="B106" s="35"/>
      <c r="C106" s="31" t="s">
        <v>214</v>
      </c>
      <c r="D106" s="34"/>
      <c r="E106" s="36"/>
      <c r="F106" s="33"/>
      <c r="G106" s="33"/>
      <c r="H106" s="33"/>
      <c r="I106" s="37"/>
    </row>
    <row r="107" spans="2:9" ht="17" customHeight="1">
      <c r="B107" s="13" t="s">
        <v>215</v>
      </c>
      <c r="C107" s="14" t="s">
        <v>200</v>
      </c>
      <c r="D107" s="13" t="s">
        <v>201</v>
      </c>
      <c r="E107" s="15" t="s">
        <v>25</v>
      </c>
      <c r="F107" s="16">
        <v>55</v>
      </c>
      <c r="G107" s="55">
        <v>55</v>
      </c>
      <c r="H107" s="13"/>
      <c r="I107" s="17">
        <f>G107*H107</f>
        <v>0</v>
      </c>
    </row>
    <row r="108" spans="2:9" ht="17" customHeight="1">
      <c r="B108" s="13" t="s">
        <v>216</v>
      </c>
      <c r="C108" s="14" t="s">
        <v>203</v>
      </c>
      <c r="D108" s="13" t="s">
        <v>201</v>
      </c>
      <c r="E108" s="15" t="s">
        <v>204</v>
      </c>
      <c r="F108" s="16">
        <v>47.5</v>
      </c>
      <c r="G108" s="56">
        <v>47.5</v>
      </c>
      <c r="H108" s="13"/>
      <c r="I108" s="17">
        <f>G108*H108</f>
        <v>0</v>
      </c>
    </row>
    <row r="109" spans="2:9" ht="17" customHeight="1">
      <c r="B109" s="33"/>
      <c r="C109" s="30" t="s">
        <v>217</v>
      </c>
      <c r="D109" s="34"/>
      <c r="E109" s="36"/>
      <c r="F109" s="33"/>
      <c r="G109" s="33"/>
      <c r="H109" s="33"/>
      <c r="I109" s="37"/>
    </row>
    <row r="110" spans="2:9" ht="17" customHeight="1">
      <c r="B110" s="13" t="s">
        <v>218</v>
      </c>
      <c r="C110" s="14" t="s">
        <v>200</v>
      </c>
      <c r="D110" s="13" t="s">
        <v>201</v>
      </c>
      <c r="E110" s="15" t="s">
        <v>25</v>
      </c>
      <c r="F110" s="16">
        <v>55</v>
      </c>
      <c r="G110" s="55">
        <v>55</v>
      </c>
      <c r="H110" s="13"/>
      <c r="I110" s="17">
        <f>G110*H110</f>
        <v>0</v>
      </c>
    </row>
    <row r="111" spans="2:9" ht="17" customHeight="1">
      <c r="B111" s="13" t="s">
        <v>219</v>
      </c>
      <c r="C111" s="14" t="s">
        <v>203</v>
      </c>
      <c r="D111" s="13" t="s">
        <v>201</v>
      </c>
      <c r="E111" s="15" t="s">
        <v>204</v>
      </c>
      <c r="F111" s="16">
        <v>47.5</v>
      </c>
      <c r="G111" s="56">
        <v>47.5</v>
      </c>
      <c r="H111" s="13"/>
      <c r="I111" s="17">
        <f>G111*H111</f>
        <v>0</v>
      </c>
    </row>
    <row r="112" spans="2:9" ht="17" customHeight="1">
      <c r="B112" s="33"/>
      <c r="C112" s="30" t="s">
        <v>220</v>
      </c>
      <c r="D112" s="34"/>
      <c r="E112" s="36"/>
      <c r="F112" s="33"/>
      <c r="G112" s="33"/>
      <c r="H112" s="33"/>
      <c r="I112" s="37"/>
    </row>
    <row r="113" spans="2:9" ht="17" customHeight="1">
      <c r="B113" s="13" t="s">
        <v>221</v>
      </c>
      <c r="C113" s="14" t="s">
        <v>200</v>
      </c>
      <c r="D113" s="13" t="s">
        <v>201</v>
      </c>
      <c r="E113" s="15" t="s">
        <v>25</v>
      </c>
      <c r="F113" s="16">
        <v>55</v>
      </c>
      <c r="G113" s="55">
        <v>55</v>
      </c>
      <c r="H113" s="13"/>
      <c r="I113" s="17">
        <f>G113*H113</f>
        <v>0</v>
      </c>
    </row>
    <row r="114" spans="2:9" ht="17" customHeight="1">
      <c r="B114" s="13" t="s">
        <v>222</v>
      </c>
      <c r="C114" s="14" t="s">
        <v>203</v>
      </c>
      <c r="D114" s="13" t="s">
        <v>201</v>
      </c>
      <c r="E114" s="15" t="s">
        <v>204</v>
      </c>
      <c r="F114" s="16">
        <v>47.5</v>
      </c>
      <c r="G114" s="56">
        <v>47.5</v>
      </c>
      <c r="H114" s="13"/>
      <c r="I114" s="17">
        <f>G114*H114</f>
        <v>0</v>
      </c>
    </row>
    <row r="115" spans="2:9">
      <c r="B115" s="38" t="s">
        <v>223</v>
      </c>
      <c r="C115" s="39" t="s">
        <v>224</v>
      </c>
      <c r="D115" s="40"/>
      <c r="E115" s="41"/>
      <c r="F115" s="42"/>
      <c r="G115" s="42"/>
      <c r="H115" s="57">
        <f>SUM(H13:H114)</f>
        <v>0</v>
      </c>
      <c r="I115" s="17">
        <f>SUM(I13:I114)</f>
        <v>0</v>
      </c>
    </row>
  </sheetData>
  <sheetProtection selectLockedCells="1"/>
  <protectedRanges>
    <protectedRange algorithmName="SHA-512" hashValue="g5t4NUtaQlf0T2fATWav6tSOVoYTOQ+ha7VXp7MmXvjQyc1zvPQNFtaPM7sPPhFQmoT3qh/aCSsQFCN8OA7PAQ==" saltValue="PdeyUBRoIICqgeUYyJOL6g==" spinCount="100000" sqref="D11" name="Range1_1"/>
    <protectedRange algorithmName="SHA-512" hashValue="g5t4NUtaQlf0T2fATWav6tSOVoYTOQ+ha7VXp7MmXvjQyc1zvPQNFtaPM7sPPhFQmoT3qh/aCSsQFCN8OA7PAQ==" saltValue="PdeyUBRoIICqgeUYyJOL6g==" spinCount="100000" sqref="H11" name="Range1_3"/>
  </protectedRanges>
  <mergeCells count="1">
    <mergeCell ref="C2:H2"/>
  </mergeCells>
  <pageMargins left="0.5" right="0" top="0.25" bottom="0" header="0.05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Elleven Logistics Sales</dc:creator>
  <cp:lastModifiedBy>Elleven Logistics Sales</cp:lastModifiedBy>
  <dcterms:created xsi:type="dcterms:W3CDTF">2024-08-23T18:33:46Z</dcterms:created>
  <dcterms:modified xsi:type="dcterms:W3CDTF">2024-09-06T18:37:54Z</dcterms:modified>
</cp:coreProperties>
</file>